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590"/>
  </bookViews>
  <sheets>
    <sheet name="Пример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/>
  <c r="E34"/>
  <c r="F33"/>
  <c r="C32"/>
  <c r="E30"/>
  <c r="F30" s="1"/>
  <c r="G30" s="1"/>
  <c r="E29"/>
  <c r="D29"/>
  <c r="C29"/>
  <c r="C35" s="1"/>
  <c r="G24"/>
  <c r="H23"/>
  <c r="C22"/>
  <c r="F22" s="1"/>
  <c r="F21"/>
  <c r="C21"/>
  <c r="C23" s="1"/>
  <c r="H20"/>
  <c r="F20"/>
  <c r="C36" s="1"/>
  <c r="H18"/>
  <c r="C12"/>
  <c r="C10"/>
  <c r="C11" l="1"/>
  <c r="C13" s="1"/>
  <c r="H22"/>
  <c r="E35"/>
  <c r="E36" s="1"/>
  <c r="H21"/>
  <c r="F29"/>
  <c r="D31"/>
  <c r="E32"/>
  <c r="F19"/>
  <c r="D32" l="1"/>
  <c r="F31"/>
  <c r="F24"/>
  <c r="H19"/>
  <c r="H24" s="1"/>
  <c r="C14"/>
  <c r="D35" l="1"/>
  <c r="D36" s="1"/>
  <c r="F32"/>
  <c r="G32" l="1"/>
  <c r="F35"/>
  <c r="F36" s="1"/>
</calcChain>
</file>

<file path=xl/sharedStrings.xml><?xml version="1.0" encoding="utf-8"?>
<sst xmlns="http://schemas.openxmlformats.org/spreadsheetml/2006/main" count="43" uniqueCount="38">
  <si>
    <t>Увеличение уставного капитала</t>
  </si>
  <si>
    <t>Объявленные к выплате дивиденды</t>
  </si>
  <si>
    <t>Связь элементов финансовой отчетности</t>
  </si>
  <si>
    <t>На начало периода: Активы - Обязательства= Собственный капитал</t>
  </si>
  <si>
    <t>Доходы - Расходы</t>
  </si>
  <si>
    <t>Взносы акционеров – Распределения в пользу акционеров</t>
  </si>
  <si>
    <t>На конец периода: Активы - Обязательства= Собственный капитал</t>
  </si>
  <si>
    <t>Отчет о Финансовом положении</t>
  </si>
  <si>
    <t>20X2</t>
  </si>
  <si>
    <t>20X1</t>
  </si>
  <si>
    <t>Изменение</t>
  </si>
  <si>
    <t>Выручка</t>
  </si>
  <si>
    <t>Активы</t>
  </si>
  <si>
    <t>Себестоимость</t>
  </si>
  <si>
    <t>Собственный капитал</t>
  </si>
  <si>
    <t>Налог на прибыль</t>
  </si>
  <si>
    <t>Уставный капитал</t>
  </si>
  <si>
    <t>Прибыль (убыток) за период</t>
  </si>
  <si>
    <t>Нераспределенная прибыль (убыток)</t>
  </si>
  <si>
    <t>Прочий совокупный доход (расход)</t>
  </si>
  <si>
    <t>Итого совокупный доход (расход)</t>
  </si>
  <si>
    <t>Обязательства</t>
  </si>
  <si>
    <t>Нераспределенная прибыль</t>
  </si>
  <si>
    <t>Итого</t>
  </si>
  <si>
    <t>На конец 20X1</t>
  </si>
  <si>
    <t>Прибыль(убыток) за период</t>
  </si>
  <si>
    <t>Переоценка основных средств</t>
  </si>
  <si>
    <t>Дивиденды акционерам</t>
  </si>
  <si>
    <t>На конец 20X2</t>
  </si>
  <si>
    <t>Отчет о прибылях или убытках и прочем совокупном доходе</t>
  </si>
  <si>
    <t>Отчет об изменении в капитале</t>
  </si>
  <si>
    <t>Итого совокупный доход (расход) за период</t>
  </si>
  <si>
    <t>Переоценка основных средств (уценка в пределах ранее отраженного прироста стоимости от переоценки, см. п.40 МСФО (IAS) 16)</t>
  </si>
  <si>
    <t>Резерв по переоценке основных средств</t>
  </si>
  <si>
    <t>Резерв по переоценке ОС</t>
  </si>
  <si>
    <t>Пример 1. Ниже представлена выдержка из финансовой отчетности компании Q.</t>
  </si>
  <si>
    <t>тыс. руб.</t>
  </si>
  <si>
    <t>Также известно, что в 20X2 году были следующие операции (тыс. руб.):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</si>
</sst>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;\(#,##0\);\‒"/>
  </numFmts>
  <fonts count="8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2" fillId="3" borderId="1" xfId="0" applyFont="1" applyFill="1" applyBorder="1" applyAlignment="1">
      <alignment wrapText="1"/>
    </xf>
    <xf numFmtId="165" fontId="2" fillId="3" borderId="1" xfId="0" applyNumberFormat="1" applyFont="1" applyFill="1" applyBorder="1"/>
    <xf numFmtId="0" fontId="0" fillId="3" borderId="1" xfId="0" applyFill="1" applyBorder="1"/>
    <xf numFmtId="165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0" xfId="0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0" fillId="3" borderId="0" xfId="0" applyFill="1"/>
    <xf numFmtId="165" fontId="0" fillId="3" borderId="0" xfId="1" applyNumberFormat="1" applyFont="1" applyFill="1"/>
    <xf numFmtId="0" fontId="2" fillId="3" borderId="0" xfId="0" applyFont="1" applyFill="1" applyAlignment="1"/>
    <xf numFmtId="165" fontId="2" fillId="3" borderId="0" xfId="0" applyNumberFormat="1" applyFont="1" applyFill="1" applyAlignment="1"/>
    <xf numFmtId="0" fontId="0" fillId="3" borderId="0" xfId="0" applyFill="1" applyAlignment="1">
      <alignment horizontal="left" wrapText="1" indent="2"/>
    </xf>
    <xf numFmtId="165" fontId="0" fillId="3" borderId="0" xfId="0" applyNumberFormat="1" applyFill="1" applyAlignment="1"/>
    <xf numFmtId="0" fontId="2" fillId="3" borderId="2" xfId="0" applyFont="1" applyFill="1" applyBorder="1"/>
    <xf numFmtId="165" fontId="2" fillId="3" borderId="2" xfId="0" applyNumberFormat="1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/>
    <xf numFmtId="0" fontId="5" fillId="0" borderId="0" xfId="0" applyFont="1"/>
    <xf numFmtId="0" fontId="2" fillId="3" borderId="4" xfId="0" applyFont="1" applyFill="1" applyBorder="1"/>
    <xf numFmtId="165" fontId="2" fillId="3" borderId="4" xfId="0" applyNumberFormat="1" applyFont="1" applyFill="1" applyBorder="1"/>
    <xf numFmtId="165" fontId="0" fillId="3" borderId="0" xfId="0" applyNumberFormat="1" applyFill="1"/>
    <xf numFmtId="0" fontId="7" fillId="2" borderId="0" xfId="0" applyFont="1" applyFill="1"/>
    <xf numFmtId="0" fontId="0" fillId="2" borderId="5" xfId="0" applyFill="1" applyBorder="1" applyAlignment="1">
      <alignment wrapText="1"/>
    </xf>
    <xf numFmtId="165" fontId="0" fillId="2" borderId="5" xfId="1" applyNumberFormat="1" applyFont="1" applyFill="1" applyBorder="1" applyAlignment="1">
      <alignment vertical="center"/>
    </xf>
    <xf numFmtId="0" fontId="0" fillId="2" borderId="5" xfId="0" applyFill="1" applyBorder="1"/>
    <xf numFmtId="0" fontId="6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416719</xdr:colOff>
      <xdr:row>20</xdr:row>
      <xdr:rowOff>60615</xdr:rowOff>
    </xdr:from>
    <xdr:to>
      <xdr:col>10</xdr:col>
      <xdr:colOff>594229</xdr:colOff>
      <xdr:row>21</xdr:row>
      <xdr:rowOff>158895</xdr:rowOff>
    </xdr:to>
    <xdr:sp macro="" textlink="">
      <xdr:nvSpPr>
        <xdr:cNvPr id="2" name="TextovéPole 12"/>
        <xdr:cNvSpPr txBox="1"/>
      </xdr:nvSpPr>
      <xdr:spPr>
        <a:xfrm>
          <a:off x="10703719" y="4461165"/>
          <a:ext cx="1549110" cy="498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100" b="0">
              <a:solidFill>
                <a:srgbClr val="C00000"/>
              </a:solidFill>
            </a:rPr>
            <a:t>Прибыль</a:t>
          </a:r>
          <a:r>
            <a:rPr lang="ru-RU" sz="1100" b="0" baseline="0">
              <a:solidFill>
                <a:srgbClr val="C00000"/>
              </a:solidFill>
            </a:rPr>
            <a:t> 280 - Дивиденды 80</a:t>
          </a:r>
          <a:endParaRPr lang="sk-SK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97851</xdr:colOff>
      <xdr:row>20</xdr:row>
      <xdr:rowOff>164086</xdr:rowOff>
    </xdr:from>
    <xdr:to>
      <xdr:col>8</xdr:col>
      <xdr:colOff>386415</xdr:colOff>
      <xdr:row>21</xdr:row>
      <xdr:rowOff>76845</xdr:rowOff>
    </xdr:to>
    <xdr:sp macro="" textlink="">
      <xdr:nvSpPr>
        <xdr:cNvPr id="3" name="Šipka nahoru 13"/>
        <xdr:cNvSpPr/>
      </xdr:nvSpPr>
      <xdr:spPr bwMode="auto">
        <a:xfrm rot="16200000">
          <a:off x="10372728" y="4576759"/>
          <a:ext cx="312809" cy="288564"/>
        </a:xfrm>
        <a:prstGeom prst="up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sk-SK" sz="1100"/>
        </a:p>
      </xdr:txBody>
    </xdr:sp>
    <xdr:clientData/>
  </xdr:twoCellAnchor>
  <xdr:twoCellAnchor>
    <xdr:from>
      <xdr:col>3</xdr:col>
      <xdr:colOff>107156</xdr:colOff>
      <xdr:row>21</xdr:row>
      <xdr:rowOff>95252</xdr:rowOff>
    </xdr:from>
    <xdr:to>
      <xdr:col>4</xdr:col>
      <xdr:colOff>119062</xdr:colOff>
      <xdr:row>22</xdr:row>
      <xdr:rowOff>8010</xdr:rowOff>
    </xdr:to>
    <xdr:sp macro="" textlink="">
      <xdr:nvSpPr>
        <xdr:cNvPr id="4" name="Šipka nahoru 13"/>
        <xdr:cNvSpPr/>
      </xdr:nvSpPr>
      <xdr:spPr bwMode="auto">
        <a:xfrm rot="5400000">
          <a:off x="5090680" y="4274778"/>
          <a:ext cx="312808" cy="1554956"/>
        </a:xfrm>
        <a:prstGeom prst="up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sk-SK" sz="1100"/>
        </a:p>
      </xdr:txBody>
    </xdr:sp>
    <xdr:clientData/>
  </xdr:twoCellAnchor>
  <xdr:twoCellAnchor>
    <xdr:from>
      <xdr:col>3</xdr:col>
      <xdr:colOff>128588</xdr:colOff>
      <xdr:row>20</xdr:row>
      <xdr:rowOff>69058</xdr:rowOff>
    </xdr:from>
    <xdr:to>
      <xdr:col>4</xdr:col>
      <xdr:colOff>140494</xdr:colOff>
      <xdr:row>20</xdr:row>
      <xdr:rowOff>386629</xdr:rowOff>
    </xdr:to>
    <xdr:sp macro="" textlink="">
      <xdr:nvSpPr>
        <xdr:cNvPr id="5" name="Šipka nahoru 13"/>
        <xdr:cNvSpPr/>
      </xdr:nvSpPr>
      <xdr:spPr bwMode="auto">
        <a:xfrm rot="5400000">
          <a:off x="5109730" y="3850916"/>
          <a:ext cx="317571" cy="1554956"/>
        </a:xfrm>
        <a:prstGeom prst="up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6"/>
  <sheetViews>
    <sheetView showGridLines="0" tabSelected="1" zoomScale="80" zoomScaleNormal="80" workbookViewId="0">
      <selection activeCell="B4" sqref="B4"/>
    </sheetView>
  </sheetViews>
  <sheetFormatPr defaultRowHeight="15.75"/>
  <cols>
    <col min="1" max="1" width="3.125" customWidth="1"/>
    <col min="2" max="2" width="48.125" customWidth="1"/>
    <col min="3" max="3" width="26.125" customWidth="1"/>
    <col min="4" max="4" width="20.25" customWidth="1"/>
    <col min="5" max="5" width="23.125" customWidth="1"/>
    <col min="6" max="6" width="9.375" customWidth="1"/>
    <col min="7" max="7" width="12.75" customWidth="1"/>
    <col min="8" max="8" width="13.25" customWidth="1"/>
  </cols>
  <sheetData>
    <row r="2" spans="2:8">
      <c r="B2" s="1" t="s">
        <v>35</v>
      </c>
      <c r="C2" s="2"/>
    </row>
    <row r="3" spans="2:8">
      <c r="B3" s="26" t="s">
        <v>37</v>
      </c>
      <c r="C3" s="2"/>
    </row>
    <row r="4" spans="2:8" ht="47.25">
      <c r="B4" s="27" t="s">
        <v>32</v>
      </c>
      <c r="C4" s="28">
        <v>50</v>
      </c>
    </row>
    <row r="5" spans="2:8">
      <c r="B5" s="29" t="s">
        <v>0</v>
      </c>
      <c r="C5" s="28">
        <v>300</v>
      </c>
    </row>
    <row r="6" spans="2:8">
      <c r="B6" s="29" t="s">
        <v>1</v>
      </c>
      <c r="C6" s="28">
        <v>80</v>
      </c>
    </row>
    <row r="9" spans="2:8">
      <c r="B9" s="3" t="s">
        <v>2</v>
      </c>
    </row>
    <row r="10" spans="2:8" ht="31.5">
      <c r="B10" s="4" t="s">
        <v>3</v>
      </c>
      <c r="C10" s="5">
        <f>G19</f>
        <v>3000</v>
      </c>
    </row>
    <row r="11" spans="2:8">
      <c r="B11" s="6" t="s">
        <v>4</v>
      </c>
      <c r="C11" s="7">
        <f>C23</f>
        <v>230</v>
      </c>
    </row>
    <row r="12" spans="2:8" ht="31.5">
      <c r="B12" s="8" t="s">
        <v>5</v>
      </c>
      <c r="C12" s="7">
        <f>C5-C6</f>
        <v>220</v>
      </c>
    </row>
    <row r="13" spans="2:8" ht="31.5">
      <c r="B13" s="4" t="s">
        <v>6</v>
      </c>
      <c r="C13" s="5">
        <f>SUM(C10:C12)</f>
        <v>3450</v>
      </c>
    </row>
    <row r="14" spans="2:8">
      <c r="C14" s="31" t="b">
        <f>F19=C13</f>
        <v>1</v>
      </c>
      <c r="D14" s="22"/>
    </row>
    <row r="16" spans="2:8">
      <c r="B16" s="3" t="s">
        <v>29</v>
      </c>
      <c r="E16" s="3" t="s">
        <v>7</v>
      </c>
      <c r="F16" s="9"/>
      <c r="G16" s="9"/>
      <c r="H16" s="9"/>
    </row>
    <row r="17" spans="2:8">
      <c r="B17" s="10" t="s">
        <v>36</v>
      </c>
      <c r="C17" s="11" t="s">
        <v>8</v>
      </c>
      <c r="E17" s="10" t="s">
        <v>36</v>
      </c>
      <c r="F17" s="11" t="s">
        <v>8</v>
      </c>
      <c r="G17" s="11" t="s">
        <v>9</v>
      </c>
      <c r="H17" s="11" t="s">
        <v>10</v>
      </c>
    </row>
    <row r="18" spans="2:8">
      <c r="B18" s="12" t="s">
        <v>11</v>
      </c>
      <c r="C18" s="13">
        <v>1000</v>
      </c>
      <c r="E18" s="14" t="s">
        <v>12</v>
      </c>
      <c r="F18" s="15">
        <v>7000</v>
      </c>
      <c r="G18" s="15">
        <v>5000</v>
      </c>
      <c r="H18" s="15">
        <f t="shared" ref="H18:H23" si="0">F18-G18</f>
        <v>2000</v>
      </c>
    </row>
    <row r="19" spans="2:8">
      <c r="B19" s="12" t="s">
        <v>13</v>
      </c>
      <c r="C19" s="13">
        <v>-650</v>
      </c>
      <c r="E19" s="14" t="s">
        <v>14</v>
      </c>
      <c r="F19" s="15">
        <f>SUM(F20:F22)</f>
        <v>3450</v>
      </c>
      <c r="G19" s="15">
        <v>3000</v>
      </c>
      <c r="H19" s="15">
        <f t="shared" si="0"/>
        <v>450</v>
      </c>
    </row>
    <row r="20" spans="2:8">
      <c r="B20" s="12" t="s">
        <v>15</v>
      </c>
      <c r="C20" s="13">
        <v>-70</v>
      </c>
      <c r="E20" s="16" t="s">
        <v>16</v>
      </c>
      <c r="F20" s="17">
        <f>G20+C5</f>
        <v>800</v>
      </c>
      <c r="G20" s="17">
        <v>500</v>
      </c>
      <c r="H20" s="17">
        <f t="shared" si="0"/>
        <v>300</v>
      </c>
    </row>
    <row r="21" spans="2:8" ht="31.5">
      <c r="B21" s="18" t="s">
        <v>17</v>
      </c>
      <c r="C21" s="19">
        <f>SUM(C18:C20)</f>
        <v>280</v>
      </c>
      <c r="E21" s="16" t="s">
        <v>18</v>
      </c>
      <c r="F21" s="17">
        <f>G21+C21-C6</f>
        <v>1700</v>
      </c>
      <c r="G21" s="17">
        <v>1500</v>
      </c>
      <c r="H21" s="17">
        <f t="shared" si="0"/>
        <v>200</v>
      </c>
    </row>
    <row r="22" spans="2:8" ht="31.5">
      <c r="B22" s="12" t="s">
        <v>19</v>
      </c>
      <c r="C22" s="13">
        <f>-C4</f>
        <v>-50</v>
      </c>
      <c r="E22" s="16" t="s">
        <v>33</v>
      </c>
      <c r="F22" s="17">
        <f>G22+C22</f>
        <v>950</v>
      </c>
      <c r="G22" s="17">
        <v>1000</v>
      </c>
      <c r="H22" s="17">
        <f t="shared" si="0"/>
        <v>-50</v>
      </c>
    </row>
    <row r="23" spans="2:8" ht="16.5" thickBot="1">
      <c r="B23" s="20" t="s">
        <v>31</v>
      </c>
      <c r="C23" s="21">
        <f>SUM(C21:C22)</f>
        <v>230</v>
      </c>
      <c r="E23" s="14" t="s">
        <v>21</v>
      </c>
      <c r="F23" s="15">
        <v>3550</v>
      </c>
      <c r="G23" s="15">
        <v>2000</v>
      </c>
      <c r="H23" s="15">
        <f t="shared" si="0"/>
        <v>1550</v>
      </c>
    </row>
    <row r="24" spans="2:8" ht="16.5" thickTop="1">
      <c r="F24" s="31" t="b">
        <f>F18-F23=F19</f>
        <v>1</v>
      </c>
      <c r="G24" s="31" t="b">
        <f>G18-G23=G19</f>
        <v>1</v>
      </c>
      <c r="H24" s="31" t="b">
        <f>H18-H23=H19</f>
        <v>1</v>
      </c>
    </row>
    <row r="27" spans="2:8">
      <c r="B27" s="3" t="s">
        <v>30</v>
      </c>
    </row>
    <row r="28" spans="2:8" ht="31.5">
      <c r="B28" s="10" t="s">
        <v>36</v>
      </c>
      <c r="C28" s="30" t="s">
        <v>16</v>
      </c>
      <c r="D28" s="30" t="s">
        <v>34</v>
      </c>
      <c r="E28" s="30" t="s">
        <v>22</v>
      </c>
      <c r="F28" s="30" t="s">
        <v>23</v>
      </c>
    </row>
    <row r="29" spans="2:8">
      <c r="B29" s="23" t="s">
        <v>24</v>
      </c>
      <c r="C29" s="24">
        <f>G20</f>
        <v>500</v>
      </c>
      <c r="D29" s="24">
        <f>G22</f>
        <v>1000</v>
      </c>
      <c r="E29" s="24">
        <f>G21</f>
        <v>1500</v>
      </c>
      <c r="F29" s="24">
        <f t="shared" ref="F29:F34" si="1">SUM(C29:E29)</f>
        <v>3000</v>
      </c>
    </row>
    <row r="30" spans="2:8">
      <c r="B30" s="12" t="s">
        <v>25</v>
      </c>
      <c r="C30" s="25"/>
      <c r="D30" s="25"/>
      <c r="E30" s="25">
        <f>C21</f>
        <v>280</v>
      </c>
      <c r="F30" s="25">
        <f t="shared" si="1"/>
        <v>280</v>
      </c>
      <c r="G30" s="22" t="b">
        <f>C21=F30</f>
        <v>1</v>
      </c>
    </row>
    <row r="31" spans="2:8">
      <c r="B31" s="12" t="s">
        <v>26</v>
      </c>
      <c r="C31" s="25"/>
      <c r="D31" s="25">
        <f>C22</f>
        <v>-50</v>
      </c>
      <c r="E31" s="25"/>
      <c r="F31" s="25">
        <f t="shared" si="1"/>
        <v>-50</v>
      </c>
    </row>
    <row r="32" spans="2:8">
      <c r="B32" s="18" t="s">
        <v>20</v>
      </c>
      <c r="C32" s="19">
        <f>SUM(C30:C31)</f>
        <v>0</v>
      </c>
      <c r="D32" s="19">
        <f>SUM(D30:D31)</f>
        <v>-50</v>
      </c>
      <c r="E32" s="19">
        <f>SUM(E30:E31)</f>
        <v>280</v>
      </c>
      <c r="F32" s="19">
        <f t="shared" si="1"/>
        <v>230</v>
      </c>
      <c r="G32" s="22" t="b">
        <f>C23=F32</f>
        <v>1</v>
      </c>
    </row>
    <row r="33" spans="2:6">
      <c r="B33" s="12" t="s">
        <v>0</v>
      </c>
      <c r="C33" s="25">
        <v>300</v>
      </c>
      <c r="D33" s="25"/>
      <c r="E33" s="25"/>
      <c r="F33" s="25">
        <f t="shared" si="1"/>
        <v>300</v>
      </c>
    </row>
    <row r="34" spans="2:6">
      <c r="B34" s="12" t="s">
        <v>27</v>
      </c>
      <c r="C34" s="25"/>
      <c r="D34" s="25"/>
      <c r="E34" s="25">
        <f>-C6</f>
        <v>-80</v>
      </c>
      <c r="F34" s="25">
        <f t="shared" si="1"/>
        <v>-80</v>
      </c>
    </row>
    <row r="35" spans="2:6" ht="16.5" thickBot="1">
      <c r="B35" s="20" t="s">
        <v>28</v>
      </c>
      <c r="C35" s="21">
        <f>SUM(C29,C32:C34)</f>
        <v>800</v>
      </c>
      <c r="D35" s="21">
        <f>SUM(D29,D32:D34)</f>
        <v>950</v>
      </c>
      <c r="E35" s="21">
        <f>SUM(E29,E32:E34)</f>
        <v>1700</v>
      </c>
      <c r="F35" s="21">
        <f>SUM(F29,F32:F34)</f>
        <v>3450</v>
      </c>
    </row>
    <row r="36" spans="2:6" ht="16.5" thickTop="1">
      <c r="C36" s="31" t="b">
        <f>F20=C35</f>
        <v>1</v>
      </c>
      <c r="D36" s="31" t="b">
        <f>F22=D35</f>
        <v>1</v>
      </c>
      <c r="E36" s="31" t="b">
        <f>F21=E35</f>
        <v>1</v>
      </c>
      <c r="F36" s="31" t="b">
        <f>F19=F35</f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 Grigoreva</dc:creator>
  <cp:lastModifiedBy>Alla</cp:lastModifiedBy>
  <dcterms:created xsi:type="dcterms:W3CDTF">2022-12-08T15:06:44Z</dcterms:created>
  <dcterms:modified xsi:type="dcterms:W3CDTF">2023-01-17T14:11:57Z</dcterms:modified>
</cp:coreProperties>
</file>